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00.Environmental\10056 Castilleja School\DUDEK WORK PRODUCTS\DOCUMENTS\AQ GHG\"/>
    </mc:Choice>
  </mc:AlternateContent>
  <bookViews>
    <workbookView xWindow="96" yWindow="60" windowWidth="16260" windowHeight="636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5" i="1" l="1"/>
  <c r="K5" i="1"/>
  <c r="J5" i="1"/>
  <c r="C15" i="1"/>
  <c r="J16" i="1"/>
  <c r="C13" i="1"/>
  <c r="D13" i="1"/>
  <c r="E13" i="1"/>
  <c r="B13" i="1"/>
  <c r="J15" i="1"/>
  <c r="J13" i="1"/>
  <c r="J14" i="1"/>
  <c r="E20" i="1"/>
  <c r="D20" i="1"/>
  <c r="J19" i="1"/>
  <c r="C20" i="1"/>
  <c r="B20" i="1"/>
  <c r="H19" i="1"/>
  <c r="K19" i="1"/>
  <c r="I19" i="1"/>
  <c r="I5" i="1"/>
</calcChain>
</file>

<file path=xl/sharedStrings.xml><?xml version="1.0" encoding="utf-8"?>
<sst xmlns="http://schemas.openxmlformats.org/spreadsheetml/2006/main" count="41" uniqueCount="16">
  <si>
    <t>Average Annual Daily Criteria Pollutant Emissions</t>
  </si>
  <si>
    <t>Year</t>
  </si>
  <si>
    <t>Unmitigated Construction</t>
  </si>
  <si>
    <t>ROG</t>
  </si>
  <si>
    <t>Nox</t>
  </si>
  <si>
    <t>PM10 exh</t>
  </si>
  <si>
    <t>PM2.5 exh</t>
  </si>
  <si>
    <t>average lbs/day</t>
  </si>
  <si>
    <t>Construction Duration:</t>
  </si>
  <si>
    <t>days</t>
  </si>
  <si>
    <t>tons</t>
  </si>
  <si>
    <t>Total</t>
  </si>
  <si>
    <t>Total Duration</t>
  </si>
  <si>
    <t>Mitigated Construction</t>
  </si>
  <si>
    <t xml:space="preserve">Total </t>
  </si>
  <si>
    <t>Castilleja School CUP and Master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</si>
</sst>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/>
    <xf numFmtId="14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7" sqref="H7"/>
    </sheetView>
  </sheetViews>
  <sheetFormatPr defaultRowHeight="14.4" x14ac:dyDescent="0.3"/>
  <cols>
    <col min="1" max="1" width="10.109375" customWidth="1"/>
    <col min="2" max="2" width="10.44140625" customWidth="1"/>
    <col min="4" max="4" width="10.5546875" customWidth="1"/>
    <col min="7" max="7" width="10.109375" customWidth="1"/>
    <col min="9" max="9" width="10.6640625" bestFit="1" customWidth="1"/>
  </cols>
  <sheetData>
    <row r="1" spans="1:11" x14ac:dyDescent="0.3">
      <c r="A1" s="2" t="s">
        <v>0</v>
      </c>
      <c r="F1" t="s">
        <v>15</v>
      </c>
    </row>
    <row r="3" spans="1:11" x14ac:dyDescent="0.3">
      <c r="A3" s="2" t="s">
        <v>2</v>
      </c>
      <c r="D3" t="s">
        <v>10</v>
      </c>
      <c r="G3" t="s">
        <v>2</v>
      </c>
      <c r="J3" t="s">
        <v>7</v>
      </c>
    </row>
    <row r="4" spans="1:11" x14ac:dyDescent="0.3">
      <c r="A4" t="s">
        <v>1</v>
      </c>
      <c r="B4" t="s">
        <v>3</v>
      </c>
      <c r="C4" t="s">
        <v>4</v>
      </c>
      <c r="D4" t="s">
        <v>5</v>
      </c>
      <c r="E4" t="s">
        <v>6</v>
      </c>
      <c r="G4" t="s">
        <v>1</v>
      </c>
      <c r="H4" t="s">
        <v>3</v>
      </c>
      <c r="I4" t="s">
        <v>4</v>
      </c>
      <c r="J4" t="s">
        <v>5</v>
      </c>
      <c r="K4" t="s">
        <v>6</v>
      </c>
    </row>
    <row r="5" spans="1:11" x14ac:dyDescent="0.3">
      <c r="A5">
        <v>2020</v>
      </c>
      <c r="B5">
        <v>0.27929999999999999</v>
      </c>
      <c r="C5">
        <v>2.5954000000000002</v>
      </c>
      <c r="D5">
        <v>0.1081</v>
      </c>
      <c r="E5">
        <v>0.10340000000000001</v>
      </c>
      <c r="G5" t="s">
        <v>11</v>
      </c>
      <c r="H5" s="1">
        <f>(B13*2000)/$C$15</f>
        <v>5.9039156626506024</v>
      </c>
      <c r="I5" s="1">
        <f>(C13*2000)/$C$15</f>
        <v>25.287650602409638</v>
      </c>
      <c r="J5" s="1">
        <f>(D13*2000)/$C$15</f>
        <v>1.0513253012048192</v>
      </c>
      <c r="K5" s="1">
        <f>(E13*2000)/$C$15</f>
        <v>2.1365060240963856</v>
      </c>
    </row>
    <row r="6" spans="1:11" x14ac:dyDescent="0.3">
      <c r="B6">
        <v>1.18E-2</v>
      </c>
      <c r="C6">
        <v>0.11020000000000001</v>
      </c>
      <c r="D6">
        <v>5.94E-3</v>
      </c>
      <c r="E6">
        <v>5.6600000000000001E-3</v>
      </c>
      <c r="H6" s="1"/>
      <c r="I6" s="1"/>
      <c r="J6" s="1"/>
      <c r="K6" s="1"/>
    </row>
    <row r="7" spans="1:11" x14ac:dyDescent="0.3">
      <c r="B7">
        <v>2.63E-2</v>
      </c>
      <c r="C7">
        <v>0.28820000000000001</v>
      </c>
      <c r="D7">
        <v>1.34E-2</v>
      </c>
      <c r="E7">
        <v>1.6299999999999999E-2</v>
      </c>
      <c r="H7" s="1"/>
      <c r="I7" s="1"/>
      <c r="J7" s="1"/>
      <c r="K7" s="1"/>
    </row>
    <row r="8" spans="1:11" x14ac:dyDescent="0.3">
      <c r="A8">
        <v>2021</v>
      </c>
      <c r="B8">
        <v>5.3999999999999999E-2</v>
      </c>
      <c r="C8">
        <v>0.34179999999999999</v>
      </c>
      <c r="D8">
        <v>1.67E-2</v>
      </c>
      <c r="E8">
        <v>1.6E-2</v>
      </c>
      <c r="H8" s="1"/>
      <c r="I8" s="1"/>
      <c r="J8" s="1"/>
      <c r="K8" s="1"/>
    </row>
    <row r="9" spans="1:11" x14ac:dyDescent="0.3">
      <c r="B9">
        <v>2.1399999999999999E-2</v>
      </c>
      <c r="C9">
        <v>0.2029</v>
      </c>
      <c r="D9">
        <v>1.01E-2</v>
      </c>
      <c r="E9">
        <v>9.7599999999999996E-3</v>
      </c>
      <c r="H9" s="1"/>
      <c r="I9" s="1"/>
      <c r="J9" s="1"/>
      <c r="K9" s="1"/>
    </row>
    <row r="10" spans="1:11" x14ac:dyDescent="0.3">
      <c r="B10">
        <v>7.9899999999999999E-2</v>
      </c>
      <c r="C10">
        <v>0.88880000000000003</v>
      </c>
      <c r="D10">
        <v>4.1099999999999998E-2</v>
      </c>
      <c r="E10">
        <v>3.8199999999999998E-2</v>
      </c>
      <c r="H10" s="1"/>
      <c r="I10" s="1"/>
      <c r="J10" s="1"/>
      <c r="K10" s="1"/>
    </row>
    <row r="11" spans="1:11" x14ac:dyDescent="0.3">
      <c r="B11">
        <v>0.30370000000000003</v>
      </c>
      <c r="C11">
        <v>3.0541999999999998</v>
      </c>
      <c r="D11">
        <v>0.1157</v>
      </c>
      <c r="E11">
        <v>0.158</v>
      </c>
      <c r="H11" s="1"/>
      <c r="I11" s="1"/>
      <c r="J11" s="1"/>
      <c r="K11" s="1"/>
    </row>
    <row r="12" spans="1:11" x14ac:dyDescent="0.3">
      <c r="A12">
        <v>2022</v>
      </c>
      <c r="B12">
        <v>1.1837</v>
      </c>
      <c r="C12">
        <v>0.91400000000000003</v>
      </c>
      <c r="D12">
        <v>3.7999999999999999E-2</v>
      </c>
      <c r="E12">
        <v>0.36199999999999999</v>
      </c>
    </row>
    <row r="13" spans="1:11" x14ac:dyDescent="0.3">
      <c r="A13" s="2" t="s">
        <v>11</v>
      </c>
      <c r="B13" s="5">
        <f>SUM(B5:B12)</f>
        <v>1.9601</v>
      </c>
      <c r="C13" s="5">
        <f t="shared" ref="C13:E13" si="0">SUM(C5:C12)</f>
        <v>8.3955000000000002</v>
      </c>
      <c r="D13" s="5">
        <f t="shared" si="0"/>
        <v>0.34903999999999996</v>
      </c>
      <c r="E13" s="5">
        <f t="shared" si="0"/>
        <v>0.70931999999999995</v>
      </c>
      <c r="G13">
        <v>2020</v>
      </c>
      <c r="H13" s="4">
        <v>43831</v>
      </c>
      <c r="I13" s="4">
        <v>44196</v>
      </c>
      <c r="J13">
        <f>NETWORKDAYS(H13,I13)</f>
        <v>262</v>
      </c>
    </row>
    <row r="14" spans="1:11" x14ac:dyDescent="0.3">
      <c r="G14">
        <v>2021</v>
      </c>
      <c r="H14" s="4">
        <v>44197</v>
      </c>
      <c r="I14" s="4">
        <v>44561</v>
      </c>
      <c r="J14">
        <f>NETWORKDAYS(H14,I14)</f>
        <v>261</v>
      </c>
    </row>
    <row r="15" spans="1:11" x14ac:dyDescent="0.3">
      <c r="A15" t="s">
        <v>8</v>
      </c>
      <c r="C15" s="3">
        <f>J16</f>
        <v>664</v>
      </c>
      <c r="D15" t="s">
        <v>9</v>
      </c>
      <c r="E15" t="s">
        <v>12</v>
      </c>
      <c r="G15">
        <v>2022</v>
      </c>
      <c r="H15" s="4">
        <v>44562</v>
      </c>
      <c r="I15" s="4">
        <v>44760</v>
      </c>
      <c r="J15">
        <f>NETWORKDAYS(H15,I15)</f>
        <v>141</v>
      </c>
    </row>
    <row r="16" spans="1:11" x14ac:dyDescent="0.3">
      <c r="I16" t="s">
        <v>14</v>
      </c>
      <c r="J16">
        <f>SUM(J13:J15)</f>
        <v>664</v>
      </c>
    </row>
    <row r="17" spans="1:11" hidden="1" x14ac:dyDescent="0.3">
      <c r="A17" s="2" t="s">
        <v>13</v>
      </c>
      <c r="D17" t="s">
        <v>10</v>
      </c>
      <c r="G17" t="s">
        <v>2</v>
      </c>
      <c r="J17" t="s">
        <v>7</v>
      </c>
    </row>
    <row r="18" spans="1:11" hidden="1" x14ac:dyDescent="0.3">
      <c r="A18" t="s">
        <v>1</v>
      </c>
      <c r="B18" t="s">
        <v>3</v>
      </c>
      <c r="C18" t="s">
        <v>4</v>
      </c>
      <c r="D18" t="s">
        <v>5</v>
      </c>
      <c r="E18" t="s">
        <v>6</v>
      </c>
      <c r="G18" t="s">
        <v>1</v>
      </c>
      <c r="H18" t="s">
        <v>3</v>
      </c>
      <c r="I18" t="s">
        <v>4</v>
      </c>
      <c r="J18" t="s">
        <v>5</v>
      </c>
      <c r="K18" t="s">
        <v>6</v>
      </c>
    </row>
    <row r="19" spans="1:11" hidden="1" x14ac:dyDescent="0.3">
      <c r="A19">
        <v>2019</v>
      </c>
      <c r="B19">
        <v>0.43130000000000002</v>
      </c>
      <c r="C19">
        <v>1.1016999999999999</v>
      </c>
      <c r="D19">
        <v>4.9500000000000002E-2</v>
      </c>
      <c r="E19">
        <v>4.9500000000000002E-2</v>
      </c>
      <c r="G19" t="s">
        <v>11</v>
      </c>
      <c r="H19" s="1">
        <f>(B20*2000)/$C$15</f>
        <v>1.2990963855421687</v>
      </c>
      <c r="I19" s="1">
        <f>(C20*2000)/$C$15</f>
        <v>3.3183734939759031</v>
      </c>
      <c r="J19" s="1">
        <f>(D20*2000)/$C$15</f>
        <v>0.14909638554216867</v>
      </c>
      <c r="K19" s="1">
        <f>(E20*2000)/$C$15</f>
        <v>0.14909638554216867</v>
      </c>
    </row>
    <row r="20" spans="1:11" hidden="1" x14ac:dyDescent="0.3">
      <c r="A20" t="s">
        <v>11</v>
      </c>
      <c r="B20">
        <f>SUM(B19:B19)</f>
        <v>0.43130000000000002</v>
      </c>
      <c r="C20">
        <f>SUM(C19:C19)</f>
        <v>1.1016999999999999</v>
      </c>
      <c r="D20">
        <f>SUM(D19:D19)</f>
        <v>4.9500000000000002E-2</v>
      </c>
      <c r="E20">
        <f>SUM(E19:E19)</f>
        <v>4.9500000000000002E-2</v>
      </c>
    </row>
    <row r="21" spans="1:11" hidden="1" x14ac:dyDescent="0.3"/>
    <row r="22" spans="1:11" hidden="1" x14ac:dyDescent="0.3">
      <c r="A22" t="s">
        <v>8</v>
      </c>
      <c r="C22" s="3">
        <v>160</v>
      </c>
      <c r="D22" t="s">
        <v>9</v>
      </c>
      <c r="E22" t="s">
        <v>12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Morales</dc:creator>
  <cp:lastModifiedBy>Ian McIntire</cp:lastModifiedBy>
  <dcterms:created xsi:type="dcterms:W3CDTF">2013-06-04T21:11:18Z</dcterms:created>
  <dcterms:modified xsi:type="dcterms:W3CDTF">2019-03-22T21:56:56Z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80ae4313-5b6e-4476-ac76-0c8a00ebf9d2</vt:lpwstr>
  </property>
</Properties>
</file>